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<sst xmlns="http://schemas.openxmlformats.org/spreadsheetml/2006/main" count="94" uniqueCount="77">
  <si>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</si>
  <si>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</si>
  <si>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</si>
  <si>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</si>
  <si>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</si>
  <si>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</si>
  <si>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</si>
  <si>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</si>
  <si>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</si>
  <si>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</si>
  <si>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</si>
  <si>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</si>
  <si>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</si>
  <si>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</si>
  <si>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</si>
  <si>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</si>
  <si>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</si>
  <si>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</si>
  <si>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</si>
  <si>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</si>
  <si>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</si>
  <si>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</si>
  <si>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</si>
  <si>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</si>
  <si>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</si>
  <si>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</si>
  <si>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</si>
  <si>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</si>
  <si>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</si>
  <si>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</si>
  <si>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</si>
  <si>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</si>
  <si>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</si>
  <si>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</si>
  <si>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CZĘŚĆ NR 1</t>
  </si>
  <si>
    <t>7.</t>
  </si>
  <si>
    <t>8.</t>
  </si>
  <si>
    <t>szt.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</si>
  <si>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</si>
  <si>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</si>
  <si>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</si>
  <si>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</si>
  <si>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</si>
  <si>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</si>
  <si>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</si>
  <si>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</si>
  <si>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</si>
  <si>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</si>
  <si>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</si>
  <si>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</si>
  <si>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</si>
  <si>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Zestaw do sporządzania radiofarmaceutyku </t>
    </r>
    <r>
      <rPr>
        <vertAlign val="superscript"/>
        <sz val="10"/>
        <rFont val="Times New Roman"/>
        <family val="1"/>
      </rPr>
      <t>99m</t>
    </r>
    <r>
      <rPr>
        <sz val="10"/>
        <rFont val="Times New Roman"/>
        <family val="1"/>
      </rPr>
      <t xml:space="preserve">Tc-MIBI przeznaczony do scyntygrafii perfuzyjnej mięśnia sercowego i scyntygrafii przytarczyc:
- 6 fiolek w opakowaniu;
- 1 fiolka zawiera: 1,0 mg [tetra (2-metoksy-2-metylopropylo-1-izonitrylo)]-tetrafluoroboranu miedzi(I). Zestaw do sporządzania preparatu radiofarmaceutycznego.
- okres ważności odczynnika: co najmniej 3 miesiące;
</t>
    </r>
  </si>
  <si>
    <t xml:space="preserve">Chlorek Strontu (150 MBq)
- okres ważności odczynnika: 28 dni od daty atestacji
</t>
  </si>
  <si>
    <t xml:space="preserve">Jodek sodu Na 131 I kapsułki do terapii, kapsułki twarde, aktywność 400 MBq kalibracja na wtorki
- okres ważności: 14 dni
</t>
  </si>
  <si>
    <t xml:space="preserve">Jodek sodu Na 131 I kapsułki do terapii, kapsułki twarde, aktywność 600 MBq kalibracja na wtorki
- okres ważności: 14 dni
</t>
  </si>
  <si>
    <t>Jodek sodu  Na 131 I kapsułki do terapii, kapsułki twarde, aktywność 280MBg - okres ważności: 14 dni</t>
  </si>
  <si>
    <t xml:space="preserve">Sm Quadramet 4 GBq datowanie na czwartki
- okres ważności odczynnika: 24 godz.
</t>
  </si>
  <si>
    <t xml:space="preserve">Zestaw do sporządzania radiofarmaceutyku Tc99m – EC do badań scyntygraficznych układu moczowego
4 komplety w opakowaniu, proszek do sporządzania roztworu do iniekcji, 
-okres ważności odczynnika: co najmniej 3 miesiące;
</t>
  </si>
  <si>
    <r>
      <t>Tc</t>
    </r>
    <r>
      <rPr>
        <vertAlign val="superscript"/>
        <sz val="10"/>
        <rFont val="Times New Roman"/>
        <family val="1"/>
      </rPr>
      <t>99</t>
    </r>
    <r>
      <rPr>
        <sz val="10"/>
        <rFont val="Times New Roman"/>
        <family val="1"/>
      </rPr>
      <t xml:space="preserve">-Tektrotyd zestaw do sporządzania preparatu radiofarmaceutycznego 1 fiolka zawiera substancję czynną: 20 mikrogramów HYNIC-[D-PHE 1, Tyr 3- Oktreotyd]
1 opakowanie zawiera zestaw 2 fiolek do sporządzania radiofarmaceutyku, który jest przeznaczony do diagnostyki zmian patologicznych w których dochodzi do nadekspresji receptorów somatostatynowych w szczególności są to guzy neuroendokrynne przewodu pokarmowego, gruczolaki przysadki, guzy wywodzące się z układu współczulnego.
- okres ważności odczynnika: co najmniej 3 miesiące;
</t>
    </r>
  </si>
  <si>
    <t xml:space="preserve">Zestaw do sporządzania radiofarmaceutyku 99m Tc  Neurospect do badań scyntygraficznych mózgu. Składnik czynny: I-heksametylopropylenoaminook sym (HMPAO). Proszek do sporządzania roztworu do wstrzykiwań . 
- 5 fiolek w opakowaniu;
- okres ważności odczynnika: co najmniej 3 miesiące;
</t>
  </si>
  <si>
    <t xml:space="preserve">Zestaw do sporządzania radiofarmaceutyku 99m Tc RBC do badań scyntygraficznych bramkowanych serca i scyntygrafii wątroby:
- 3 fiolki w opakowaniu;
- 1 fiolka zawiera: substancja czynna: sodu pirofosforan dziesięciowodny 13,40mg. Substancja pomocnicza: cyny(II) chlorek dwuwodny 4,3mg. Liofilizat do sporządzania roztworu do wstrzykiwań.
- okres ważności odczynnika: co najmniej 3 miesiące;
</t>
  </si>
  <si>
    <r>
      <rPr>
        <vertAlign val="superscript"/>
        <sz val="10"/>
        <rFont val="Times New Roman"/>
        <family val="1"/>
      </rPr>
      <t>90</t>
    </r>
    <r>
      <rPr>
        <sz val="10"/>
        <rFont val="Times New Roman"/>
        <family val="1"/>
      </rPr>
      <t>Y- citrate, zawiesina koloidalna – terapia radioizotopowa/ radiosynowiektomia – 518MBq</t>
    </r>
  </si>
  <si>
    <t>Zestaw do elucji generatora technetowego                                                                  -  okres ważności odczynnika: 14 dni</t>
  </si>
  <si>
    <t>Jodek sodu Na 131 I, kapsułka do diagnostyki 4 MBq, kapsułki twarde -datowanie na wtorek</t>
  </si>
  <si>
    <t xml:space="preserve">Zestaw do sporządzania roztworu nanokoloidu ludzkiej albuminy, znakowanego Tc99m 
-6 fiolek w opakowaniu
- 1 fiolka zawiera: 0,5 mg cząsteczki koloidu ludzkich albumin osocza krwi, zakres wielkości cząstek koloidu przynajmniej 95% o wielkości mniejszej lub równej 80mm. PRZYGOTOWANIE PREPARATU  BEZ UŻYCIA ŁAŹNI WODNEJ
- okres ważności odczynnika : co najmniej 3 miesiące;
</t>
  </si>
  <si>
    <t>zest.</t>
  </si>
  <si>
    <t xml:space="preserve">szt. </t>
  </si>
  <si>
    <t xml:space="preserve">porcja </t>
  </si>
  <si>
    <t>WZÓR FORMULARZA CENOWEGO -  DZPZ/333/12UEPN/2020</t>
  </si>
  <si>
    <t>Generator Tc 99m  18,5 GBq: - aktywność na poniedziałek</t>
  </si>
  <si>
    <t>Zestaw do sporządzania radiofarmaceutyku 99mTc-MDP do badań scyntygraficznych kości   - 6 fiolek w opakowaniu;   - 1 fiolka zawiera: 5,0 mg kwasu metylenodifosfonowego; w postaci sodu metylenodifosfonianu 6,25 mg. Liofilizat do sporządzania roztworu do wstrzykiwań -  okres ważności odczynnika: co najmniej 3 miesiące;</t>
  </si>
  <si>
    <t xml:space="preserve"> Zestaw do sporządzania radiofarmaceutyku 99mTc-DMSA. Preparat przeznaczony do diagnostyki scyntygraficznej nerek,  - 6 fiolek w opakowaniu;   - 1 fiolka zawiera: 1,0 mg kwasu mezo-2, 3- dimerkaptobursztynowego. Liofilizat do sporządzania roztworu do wstrzykiwań,     - okres ważności odczynnika: co najmniej 3 miesiące;.  </t>
  </si>
  <si>
    <t xml:space="preserve">Znacznik wątroby – KOLOID,  - 6 fiolek w opakowaniu;  - 1 fiolka zawiera: cyny (II) chlorek dwuwodny 0,17mg. Liofilizat do sporządzania roztworu do wstrzykiwań,   - okres ważności odczynnika: co najmniej 3 miesiące; </t>
  </si>
  <si>
    <r>
      <t xml:space="preserve">Zestaw do sporządzania radiofarmaceutyku </t>
    </r>
    <r>
      <rPr>
        <vertAlign val="superscript"/>
        <sz val="10"/>
        <rFont val="Times New Roman"/>
        <family val="1"/>
      </rPr>
      <t>99m</t>
    </r>
    <r>
      <rPr>
        <sz val="10"/>
        <rFont val="Times New Roman"/>
        <family val="1"/>
      </rPr>
      <t>Tc-DTPA do diagnostyki scyntygraficznej:   - 3 fiolki w opakowaniu;  - 1 fiolka zawiera : sodu dietylenotriaminopentaoctan, jednowodny (DTPA) 13,25 mg. Liofilizat do sporządzania roztworu do wstrzykiwań, -  okres ważności odczynnika: co najmniej 3 miesiące;</t>
    </r>
  </si>
  <si>
    <r>
      <t xml:space="preserve">Zestaw do sporządzania radiofarmaceutyku </t>
    </r>
    <r>
      <rPr>
        <vertAlign val="superscript"/>
        <sz val="10"/>
        <rFont val="Times New Roman"/>
        <family val="1"/>
      </rPr>
      <t xml:space="preserve"> 99m</t>
    </r>
    <r>
      <rPr>
        <sz val="10"/>
        <rFont val="Times New Roman"/>
        <family val="1"/>
      </rPr>
      <t xml:space="preserve">Tc-MbRIDA do obrazowania układu żółciowego:    - 3 fiolki w opakowaniu .
Liofilizat do sporządzania roztworu do wstrzykiwań,  
- okres ważności dla odczynnika co najmniej 3 miesiące;
</t>
    </r>
  </si>
  <si>
    <r>
      <t>Zestaw do otrzymywania znakowanych technetem [</t>
    </r>
    <r>
      <rPr>
        <vertAlign val="superscript"/>
        <sz val="10"/>
        <rFont val="Times New Roman"/>
        <family val="1"/>
      </rPr>
      <t xml:space="preserve">99m </t>
    </r>
    <r>
      <rPr>
        <sz val="10"/>
        <rFont val="Times New Roman"/>
        <family val="1"/>
      </rPr>
      <t xml:space="preserve">Tc] makroagregatów ludzkiej albuminy surowiczej, do iniekcji do badań scyntygraficznych płuc. Zestaw 6 fiolkowy.
</t>
    </r>
  </si>
  <si>
    <t xml:space="preserve"> Klasa medyczna produktu, kod EAN  jeżeli dotyczy , nr katalogowy, producent,  nazwa handlowa (tożsama z nazwą, która będzie widniała na fakturze)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</si>
</sst>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CE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3" fillId="3" borderId="0" applyNumberFormat="0" applyBorder="0" applyAlignment="0" applyProtection="0"/>
    <xf numFmtId="0" fontId="7" fillId="4" borderId="0" applyNumberFormat="0" applyBorder="0" applyAlignment="0" applyProtection="0"/>
    <xf numFmtId="0" fontId="33" fillId="5" borderId="0" applyNumberFormat="0" applyBorder="0" applyAlignment="0" applyProtection="0"/>
    <xf numFmtId="0" fontId="7" fillId="6" borderId="0" applyNumberFormat="0" applyBorder="0" applyAlignment="0" applyProtection="0"/>
    <xf numFmtId="0" fontId="33" fillId="7" borderId="0" applyNumberFormat="0" applyBorder="0" applyAlignment="0" applyProtection="0"/>
    <xf numFmtId="0" fontId="7" fillId="8" borderId="0" applyNumberFormat="0" applyBorder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33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8" borderId="0" applyNumberFormat="0" applyBorder="0" applyAlignment="0" applyProtection="0"/>
    <xf numFmtId="0" fontId="33" fillId="20" borderId="0" applyNumberFormat="0" applyBorder="0" applyAlignment="0" applyProtection="0"/>
    <xf numFmtId="0" fontId="7" fillId="14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16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28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28" borderId="0" applyNumberFormat="0" applyBorder="0" applyAlignment="0" applyProtection="0"/>
    <xf numFmtId="0" fontId="34" fillId="41" borderId="0" applyNumberFormat="0" applyBorder="0" applyAlignment="0" applyProtection="0"/>
    <xf numFmtId="0" fontId="8" fillId="30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1" applyNumberFormat="0" applyAlignment="0" applyProtection="0"/>
    <xf numFmtId="0" fontId="9" fillId="12" borderId="2" applyNumberFormat="0" applyAlignment="0" applyProtection="0"/>
    <xf numFmtId="0" fontId="36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37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48" borderId="7" applyNumberFormat="0" applyAlignment="0" applyProtection="0"/>
    <xf numFmtId="0" fontId="13" fillId="49" borderId="8" applyNumberFormat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49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3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1" xfId="0" applyNumberFormat="1" applyBorder="1" applyAlignment="1">
      <alignment vertical="center" wrapText="1"/>
    </xf>
    <xf numFmtId="166" fontId="0" fillId="50" borderId="26" xfId="0" applyNumberFormat="1" applyFon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 wrapText="1"/>
    </xf>
    <xf numFmtId="166" fontId="0" fillId="0" borderId="25" xfId="0" applyNumberFormat="1" applyBorder="1" applyAlignment="1">
      <alignment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2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0" fillId="0" borderId="30" xfId="0" applyNumberFormat="1" applyFont="1" applyBorder="1" applyAlignment="1">
      <alignment horizontal="center" vertical="center" wrapText="1"/>
    </xf>
    <xf numFmtId="9" fontId="0" fillId="0" borderId="30" xfId="87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5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55" borderId="30" xfId="0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55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4"/>
  <sheetViews>
    <sheetView tabSelected="1" zoomScalePageLayoutView="0" workbookViewId="0" topLeftCell="A24">
      <selection activeCell="Q28" sqref="Q2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28125" style="18" customWidth="1"/>
    <col min="4" max="4" width="31.7109375" style="18" customWidth="1"/>
    <col min="5" max="5" width="28.8515625" style="18" customWidth="1"/>
    <col min="6" max="6" width="8.7109375" style="25" customWidth="1"/>
    <col min="7" max="7" width="9.140625" style="25" customWidth="1"/>
    <col min="8" max="8" width="17.00390625" style="0" customWidth="1"/>
    <col min="9" max="9" width="18.42187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3" spans="2:13" ht="15.75" customHeight="1" thickBot="1">
      <c r="B3" s="34" t="s">
        <v>68</v>
      </c>
      <c r="C3" s="34"/>
      <c r="D3" s="34"/>
      <c r="E3" s="34"/>
      <c r="F3" s="34"/>
      <c r="G3" s="34"/>
      <c r="H3" s="34"/>
      <c r="I3" s="34"/>
      <c r="J3" s="35" t="s">
        <v>0</v>
      </c>
      <c r="K3" s="35"/>
      <c r="L3" s="35"/>
      <c r="M3" s="35"/>
    </row>
    <row r="4" spans="2:13" ht="15.75" customHeight="1" thickBot="1"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</row>
    <row r="5" spans="2:13" ht="27.75" customHeight="1" thickBot="1">
      <c r="B5" s="36" t="s">
        <v>34</v>
      </c>
      <c r="C5" s="36"/>
      <c r="D5" s="36"/>
      <c r="E5" s="36"/>
      <c r="F5" s="36"/>
      <c r="G5" s="36"/>
      <c r="H5" s="36"/>
      <c r="I5" s="36"/>
      <c r="J5" s="35"/>
      <c r="K5" s="35"/>
      <c r="L5" s="35"/>
      <c r="M5" s="35"/>
    </row>
    <row r="6" spans="2:13" ht="12.75">
      <c r="B6" s="27"/>
      <c r="C6" s="26"/>
      <c r="D6" s="23" t="s">
        <v>1</v>
      </c>
      <c r="E6" s="23" t="s">
        <v>2</v>
      </c>
      <c r="F6" s="23" t="s">
        <v>3</v>
      </c>
      <c r="G6" s="23" t="s">
        <v>4</v>
      </c>
      <c r="H6" s="3" t="s">
        <v>5</v>
      </c>
      <c r="I6" s="4" t="s">
        <v>6</v>
      </c>
      <c r="J6" s="1" t="s">
        <v>7</v>
      </c>
      <c r="K6" s="2" t="s">
        <v>8</v>
      </c>
      <c r="L6" s="3" t="s">
        <v>9</v>
      </c>
      <c r="M6" s="4" t="s">
        <v>10</v>
      </c>
    </row>
    <row r="7" spans="2:16" ht="76.5" customHeight="1">
      <c r="B7" s="20" t="s">
        <v>11</v>
      </c>
      <c r="C7" s="24" t="s">
        <v>12</v>
      </c>
      <c r="D7" s="28" t="s">
        <v>13</v>
      </c>
      <c r="E7" s="24" t="s">
        <v>76</v>
      </c>
      <c r="F7" s="24" t="s">
        <v>14</v>
      </c>
      <c r="G7" s="24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L7" s="29" t="s">
        <v>20</v>
      </c>
      <c r="M7" s="20" t="s">
        <v>21</v>
      </c>
      <c r="N7" s="5"/>
      <c r="O7" s="5"/>
      <c r="P7" s="5"/>
    </row>
    <row r="8" spans="2:16" ht="51.75" customHeight="1">
      <c r="B8" s="20" t="s">
        <v>22</v>
      </c>
      <c r="C8" s="30" t="s">
        <v>69</v>
      </c>
      <c r="D8" s="20"/>
      <c r="E8" s="20"/>
      <c r="F8" s="32" t="s">
        <v>37</v>
      </c>
      <c r="G8" s="32">
        <v>78</v>
      </c>
      <c r="H8" s="21"/>
      <c r="I8" s="21">
        <f aca="true" t="shared" si="0" ref="I8:I28">ROUND(G8*H8,2)</f>
        <v>0</v>
      </c>
      <c r="J8" s="22"/>
      <c r="K8" s="21">
        <f aca="true" t="shared" si="1" ref="K8:K28">ROUND(I8*J8,2)</f>
        <v>0</v>
      </c>
      <c r="L8" s="21">
        <f aca="true" t="shared" si="2" ref="L8:L15">ROUND(M8/G8,2)</f>
        <v>0</v>
      </c>
      <c r="M8" s="21">
        <f aca="true" t="shared" si="3" ref="M8:M28">ROUND(SUM(I8,K8),2)</f>
        <v>0</v>
      </c>
      <c r="N8" s="5"/>
      <c r="O8" s="5"/>
      <c r="P8" s="5"/>
    </row>
    <row r="9" spans="2:16" ht="57" customHeight="1">
      <c r="B9" s="20" t="s">
        <v>29</v>
      </c>
      <c r="C9" s="30" t="s">
        <v>62</v>
      </c>
      <c r="D9" s="20"/>
      <c r="E9" s="20"/>
      <c r="F9" s="32" t="s">
        <v>65</v>
      </c>
      <c r="G9" s="32">
        <v>18</v>
      </c>
      <c r="H9" s="21"/>
      <c r="I9" s="21">
        <f t="shared" si="0"/>
        <v>0</v>
      </c>
      <c r="J9" s="22"/>
      <c r="K9" s="21">
        <f t="shared" si="1"/>
        <v>0</v>
      </c>
      <c r="L9" s="21">
        <f t="shared" si="2"/>
        <v>0</v>
      </c>
      <c r="M9" s="21">
        <f t="shared" si="3"/>
        <v>0</v>
      </c>
      <c r="N9" s="5"/>
      <c r="O9" s="5"/>
      <c r="P9" s="5"/>
    </row>
    <row r="10" spans="2:16" ht="57.75" customHeight="1">
      <c r="B10" s="20" t="s">
        <v>30</v>
      </c>
      <c r="C10" s="30" t="s">
        <v>63</v>
      </c>
      <c r="D10" s="20"/>
      <c r="E10" s="20"/>
      <c r="F10" s="32" t="s">
        <v>37</v>
      </c>
      <c r="G10" s="32">
        <v>2100</v>
      </c>
      <c r="H10" s="21"/>
      <c r="I10" s="21">
        <f t="shared" si="0"/>
        <v>0</v>
      </c>
      <c r="J10" s="22"/>
      <c r="K10" s="21">
        <f t="shared" si="1"/>
        <v>0</v>
      </c>
      <c r="L10" s="21">
        <f t="shared" si="2"/>
        <v>0</v>
      </c>
      <c r="M10" s="21">
        <f t="shared" si="3"/>
        <v>0</v>
      </c>
      <c r="N10" s="5"/>
      <c r="O10" s="5"/>
      <c r="P10" s="5"/>
    </row>
    <row r="11" spans="2:16" ht="89.25" customHeight="1">
      <c r="B11" s="20" t="s">
        <v>31</v>
      </c>
      <c r="C11" s="30" t="s">
        <v>70</v>
      </c>
      <c r="D11" s="20"/>
      <c r="E11" s="20"/>
      <c r="F11" s="32" t="s">
        <v>65</v>
      </c>
      <c r="G11" s="32">
        <v>112</v>
      </c>
      <c r="H11" s="21"/>
      <c r="I11" s="21">
        <f t="shared" si="0"/>
        <v>0</v>
      </c>
      <c r="J11" s="22"/>
      <c r="K11" s="21">
        <f t="shared" si="1"/>
        <v>0</v>
      </c>
      <c r="L11" s="21">
        <f t="shared" si="2"/>
        <v>0</v>
      </c>
      <c r="M11" s="21">
        <f t="shared" si="3"/>
        <v>0</v>
      </c>
      <c r="N11" s="5"/>
      <c r="O11" s="5"/>
      <c r="P11" s="5"/>
    </row>
    <row r="12" spans="2:16" ht="86.25" customHeight="1">
      <c r="B12" s="20" t="s">
        <v>32</v>
      </c>
      <c r="C12" s="30" t="s">
        <v>71</v>
      </c>
      <c r="D12" s="20"/>
      <c r="E12" s="20"/>
      <c r="F12" s="32" t="s">
        <v>65</v>
      </c>
      <c r="G12" s="32">
        <v>18</v>
      </c>
      <c r="H12" s="21"/>
      <c r="I12" s="21">
        <f t="shared" si="0"/>
        <v>0</v>
      </c>
      <c r="J12" s="22"/>
      <c r="K12" s="21">
        <f t="shared" si="1"/>
        <v>0</v>
      </c>
      <c r="L12" s="21">
        <f t="shared" si="2"/>
        <v>0</v>
      </c>
      <c r="M12" s="21">
        <f t="shared" si="3"/>
        <v>0</v>
      </c>
      <c r="N12" s="5"/>
      <c r="O12" s="5"/>
      <c r="P12" s="5"/>
    </row>
    <row r="13" spans="2:16" ht="84.75" customHeight="1">
      <c r="B13" s="20" t="s">
        <v>33</v>
      </c>
      <c r="C13" s="30" t="s">
        <v>72</v>
      </c>
      <c r="D13" s="20"/>
      <c r="E13" s="20"/>
      <c r="F13" s="32" t="s">
        <v>65</v>
      </c>
      <c r="G13" s="32">
        <v>18</v>
      </c>
      <c r="H13" s="21"/>
      <c r="I13" s="21">
        <f t="shared" si="0"/>
        <v>0</v>
      </c>
      <c r="J13" s="22"/>
      <c r="K13" s="21">
        <f t="shared" si="1"/>
        <v>0</v>
      </c>
      <c r="L13" s="21">
        <f t="shared" si="2"/>
        <v>0</v>
      </c>
      <c r="M13" s="21">
        <f t="shared" si="3"/>
        <v>0</v>
      </c>
      <c r="N13" s="5"/>
      <c r="O13" s="5"/>
      <c r="P13" s="5"/>
    </row>
    <row r="14" spans="2:16" ht="78.75" customHeight="1">
      <c r="B14" s="20" t="s">
        <v>35</v>
      </c>
      <c r="C14" s="30" t="s">
        <v>73</v>
      </c>
      <c r="D14" s="20"/>
      <c r="E14" s="20"/>
      <c r="F14" s="32" t="s">
        <v>65</v>
      </c>
      <c r="G14" s="32">
        <v>6</v>
      </c>
      <c r="H14" s="21"/>
      <c r="I14" s="21">
        <f t="shared" si="0"/>
        <v>0</v>
      </c>
      <c r="J14" s="22"/>
      <c r="K14" s="21">
        <f t="shared" si="1"/>
        <v>0</v>
      </c>
      <c r="L14" s="21">
        <f t="shared" si="2"/>
        <v>0</v>
      </c>
      <c r="M14" s="21">
        <f t="shared" si="3"/>
        <v>0</v>
      </c>
      <c r="N14" s="5"/>
      <c r="O14" s="5"/>
      <c r="P14" s="5"/>
    </row>
    <row r="15" spans="2:16" ht="72.75" customHeight="1">
      <c r="B15" s="20" t="s">
        <v>36</v>
      </c>
      <c r="C15" s="30" t="s">
        <v>74</v>
      </c>
      <c r="D15" s="20"/>
      <c r="E15" s="20"/>
      <c r="F15" s="32" t="s">
        <v>65</v>
      </c>
      <c r="G15" s="32">
        <v>3</v>
      </c>
      <c r="H15" s="21"/>
      <c r="I15" s="21">
        <f t="shared" si="0"/>
        <v>0</v>
      </c>
      <c r="J15" s="22"/>
      <c r="K15" s="21">
        <f t="shared" si="1"/>
        <v>0</v>
      </c>
      <c r="L15" s="21">
        <f t="shared" si="2"/>
        <v>0</v>
      </c>
      <c r="M15" s="21">
        <f t="shared" si="3"/>
        <v>0</v>
      </c>
      <c r="N15" s="5"/>
      <c r="O15" s="5"/>
      <c r="P15" s="5"/>
    </row>
    <row r="16" spans="2:16" ht="113.25" customHeight="1">
      <c r="B16" s="20" t="s">
        <v>38</v>
      </c>
      <c r="C16" s="30" t="s">
        <v>51</v>
      </c>
      <c r="D16" s="20"/>
      <c r="E16" s="20"/>
      <c r="F16" s="32" t="s">
        <v>65</v>
      </c>
      <c r="G16" s="32">
        <v>19</v>
      </c>
      <c r="H16" s="21"/>
      <c r="I16" s="21">
        <f t="shared" si="0"/>
        <v>0</v>
      </c>
      <c r="J16" s="22"/>
      <c r="K16" s="21">
        <f t="shared" si="1"/>
        <v>0</v>
      </c>
      <c r="L16" s="21"/>
      <c r="M16" s="21">
        <f t="shared" si="3"/>
        <v>0</v>
      </c>
      <c r="N16" s="5"/>
      <c r="O16" s="5"/>
      <c r="P16" s="5"/>
    </row>
    <row r="17" spans="2:16" ht="72.75" customHeight="1">
      <c r="B17" s="20" t="s">
        <v>39</v>
      </c>
      <c r="C17" s="31" t="s">
        <v>52</v>
      </c>
      <c r="D17" s="20"/>
      <c r="E17" s="20"/>
      <c r="F17" s="33" t="s">
        <v>37</v>
      </c>
      <c r="G17" s="33">
        <v>60</v>
      </c>
      <c r="H17" s="21"/>
      <c r="I17" s="21">
        <f t="shared" si="0"/>
        <v>0</v>
      </c>
      <c r="J17" s="22"/>
      <c r="K17" s="21">
        <f t="shared" si="1"/>
        <v>0</v>
      </c>
      <c r="L17" s="21"/>
      <c r="M17" s="21">
        <f t="shared" si="3"/>
        <v>0</v>
      </c>
      <c r="N17" s="5"/>
      <c r="O17" s="5"/>
      <c r="P17" s="5"/>
    </row>
    <row r="18" spans="2:16" ht="72.75" customHeight="1">
      <c r="B18" s="20" t="s">
        <v>40</v>
      </c>
      <c r="C18" s="30" t="s">
        <v>53</v>
      </c>
      <c r="D18" s="20"/>
      <c r="E18" s="20"/>
      <c r="F18" s="32" t="s">
        <v>66</v>
      </c>
      <c r="G18" s="32">
        <v>1500</v>
      </c>
      <c r="H18" s="21"/>
      <c r="I18" s="21">
        <f t="shared" si="0"/>
        <v>0</v>
      </c>
      <c r="J18" s="22"/>
      <c r="K18" s="21">
        <f t="shared" si="1"/>
        <v>0</v>
      </c>
      <c r="L18" s="21"/>
      <c r="M18" s="21">
        <f t="shared" si="3"/>
        <v>0</v>
      </c>
      <c r="N18" s="5"/>
      <c r="O18" s="5"/>
      <c r="P18" s="5"/>
    </row>
    <row r="19" spans="2:16" ht="72.75" customHeight="1">
      <c r="B19" s="20" t="s">
        <v>41</v>
      </c>
      <c r="C19" s="30" t="s">
        <v>54</v>
      </c>
      <c r="D19" s="20"/>
      <c r="E19" s="20"/>
      <c r="F19" s="32" t="s">
        <v>37</v>
      </c>
      <c r="G19" s="32">
        <v>6</v>
      </c>
      <c r="H19" s="21"/>
      <c r="I19" s="21">
        <f t="shared" si="0"/>
        <v>0</v>
      </c>
      <c r="J19" s="22"/>
      <c r="K19" s="21">
        <f t="shared" si="1"/>
        <v>0</v>
      </c>
      <c r="L19" s="21"/>
      <c r="M19" s="21">
        <f t="shared" si="3"/>
        <v>0</v>
      </c>
      <c r="N19" s="5"/>
      <c r="O19" s="5"/>
      <c r="P19" s="5"/>
    </row>
    <row r="20" spans="2:16" ht="72.75" customHeight="1">
      <c r="B20" s="20" t="s">
        <v>42</v>
      </c>
      <c r="C20" s="30" t="s">
        <v>55</v>
      </c>
      <c r="D20" s="20"/>
      <c r="E20" s="20"/>
      <c r="F20" s="32" t="s">
        <v>37</v>
      </c>
      <c r="G20" s="32">
        <v>12</v>
      </c>
      <c r="H20" s="21"/>
      <c r="I20" s="21">
        <f t="shared" si="0"/>
        <v>0</v>
      </c>
      <c r="J20" s="22"/>
      <c r="K20" s="21">
        <f t="shared" si="1"/>
        <v>0</v>
      </c>
      <c r="L20" s="21"/>
      <c r="M20" s="21">
        <f t="shared" si="3"/>
        <v>0</v>
      </c>
      <c r="N20" s="5"/>
      <c r="O20" s="5"/>
      <c r="P20" s="5"/>
    </row>
    <row r="21" spans="2:16" ht="72.75" customHeight="1">
      <c r="B21" s="20" t="s">
        <v>43</v>
      </c>
      <c r="C21" s="30" t="s">
        <v>56</v>
      </c>
      <c r="D21" s="20"/>
      <c r="E21" s="20"/>
      <c r="F21" s="32" t="s">
        <v>37</v>
      </c>
      <c r="G21" s="32">
        <v>22</v>
      </c>
      <c r="H21" s="21"/>
      <c r="I21" s="21">
        <f t="shared" si="0"/>
        <v>0</v>
      </c>
      <c r="J21" s="22"/>
      <c r="K21" s="21">
        <f t="shared" si="1"/>
        <v>0</v>
      </c>
      <c r="L21" s="21"/>
      <c r="M21" s="21">
        <f t="shared" si="3"/>
        <v>0</v>
      </c>
      <c r="N21" s="5"/>
      <c r="O21" s="5"/>
      <c r="P21" s="5"/>
    </row>
    <row r="22" spans="2:16" ht="72.75" customHeight="1">
      <c r="B22" s="20" t="s">
        <v>44</v>
      </c>
      <c r="C22" s="30" t="s">
        <v>57</v>
      </c>
      <c r="D22" s="20"/>
      <c r="E22" s="20"/>
      <c r="F22" s="32" t="s">
        <v>65</v>
      </c>
      <c r="G22" s="32">
        <v>36</v>
      </c>
      <c r="H22" s="21"/>
      <c r="I22" s="21">
        <f t="shared" si="0"/>
        <v>0</v>
      </c>
      <c r="J22" s="22"/>
      <c r="K22" s="21">
        <f t="shared" si="1"/>
        <v>0</v>
      </c>
      <c r="L22" s="21"/>
      <c r="M22" s="21">
        <f t="shared" si="3"/>
        <v>0</v>
      </c>
      <c r="N22" s="5"/>
      <c r="O22" s="5"/>
      <c r="P22" s="5"/>
    </row>
    <row r="23" spans="2:16" ht="153.75" customHeight="1">
      <c r="B23" s="20" t="s">
        <v>45</v>
      </c>
      <c r="C23" s="30" t="s">
        <v>58</v>
      </c>
      <c r="D23" s="20"/>
      <c r="E23" s="20"/>
      <c r="F23" s="32" t="s">
        <v>65</v>
      </c>
      <c r="G23" s="32">
        <v>67</v>
      </c>
      <c r="H23" s="21"/>
      <c r="I23" s="21">
        <f t="shared" si="0"/>
        <v>0</v>
      </c>
      <c r="J23" s="22"/>
      <c r="K23" s="21">
        <f t="shared" si="1"/>
        <v>0</v>
      </c>
      <c r="L23" s="21"/>
      <c r="M23" s="21">
        <f t="shared" si="3"/>
        <v>0</v>
      </c>
      <c r="N23" s="5"/>
      <c r="O23" s="5"/>
      <c r="P23" s="5"/>
    </row>
    <row r="24" spans="2:16" ht="105.75" customHeight="1">
      <c r="B24" s="20" t="s">
        <v>46</v>
      </c>
      <c r="C24" s="30" t="s">
        <v>59</v>
      </c>
      <c r="D24" s="20"/>
      <c r="E24" s="20"/>
      <c r="F24" s="32" t="s">
        <v>65</v>
      </c>
      <c r="G24" s="32">
        <v>1</v>
      </c>
      <c r="H24" s="21"/>
      <c r="I24" s="21">
        <f t="shared" si="0"/>
        <v>0</v>
      </c>
      <c r="J24" s="22"/>
      <c r="K24" s="21">
        <f t="shared" si="1"/>
        <v>0</v>
      </c>
      <c r="L24" s="21"/>
      <c r="M24" s="21">
        <f t="shared" si="3"/>
        <v>0</v>
      </c>
      <c r="N24" s="5"/>
      <c r="O24" s="5"/>
      <c r="P24" s="5"/>
    </row>
    <row r="25" spans="2:16" ht="101.25" customHeight="1">
      <c r="B25" s="20" t="s">
        <v>47</v>
      </c>
      <c r="C25" s="30" t="s">
        <v>60</v>
      </c>
      <c r="D25" s="20"/>
      <c r="E25" s="20"/>
      <c r="F25" s="32" t="s">
        <v>65</v>
      </c>
      <c r="G25" s="32">
        <v>5</v>
      </c>
      <c r="H25" s="21"/>
      <c r="I25" s="21">
        <f t="shared" si="0"/>
        <v>0</v>
      </c>
      <c r="J25" s="22"/>
      <c r="K25" s="21">
        <f t="shared" si="1"/>
        <v>0</v>
      </c>
      <c r="L25" s="21"/>
      <c r="M25" s="21">
        <f t="shared" si="3"/>
        <v>0</v>
      </c>
      <c r="N25" s="5"/>
      <c r="O25" s="5"/>
      <c r="P25" s="5"/>
    </row>
    <row r="26" spans="2:16" ht="72.75" customHeight="1">
      <c r="B26" s="20" t="s">
        <v>48</v>
      </c>
      <c r="C26" s="30" t="s">
        <v>61</v>
      </c>
      <c r="D26" s="20"/>
      <c r="E26" s="20"/>
      <c r="F26" s="32" t="s">
        <v>67</v>
      </c>
      <c r="G26" s="32">
        <v>18</v>
      </c>
      <c r="H26" s="21"/>
      <c r="I26" s="21">
        <f t="shared" si="0"/>
        <v>0</v>
      </c>
      <c r="J26" s="22"/>
      <c r="K26" s="21">
        <f t="shared" si="1"/>
        <v>0</v>
      </c>
      <c r="L26" s="21"/>
      <c r="M26" s="21">
        <f t="shared" si="3"/>
        <v>0</v>
      </c>
      <c r="N26" s="5"/>
      <c r="O26" s="5"/>
      <c r="P26" s="5"/>
    </row>
    <row r="27" spans="2:16" ht="138" customHeight="1">
      <c r="B27" s="20" t="s">
        <v>49</v>
      </c>
      <c r="C27" s="30" t="s">
        <v>64</v>
      </c>
      <c r="D27" s="20"/>
      <c r="E27" s="20"/>
      <c r="F27" s="32" t="s">
        <v>65</v>
      </c>
      <c r="G27" s="42">
        <v>43</v>
      </c>
      <c r="H27" s="21"/>
      <c r="I27" s="21">
        <f t="shared" si="0"/>
        <v>0</v>
      </c>
      <c r="J27" s="22"/>
      <c r="K27" s="21">
        <f t="shared" si="1"/>
        <v>0</v>
      </c>
      <c r="L27" s="21"/>
      <c r="M27" s="21">
        <f t="shared" si="3"/>
        <v>0</v>
      </c>
      <c r="N27" s="5"/>
      <c r="O27" s="5"/>
      <c r="P27" s="5"/>
    </row>
    <row r="28" spans="2:16" ht="72.75" customHeight="1">
      <c r="B28" s="20" t="s">
        <v>50</v>
      </c>
      <c r="C28" s="30" t="s">
        <v>75</v>
      </c>
      <c r="D28" s="20"/>
      <c r="E28" s="20"/>
      <c r="F28" s="32" t="s">
        <v>65</v>
      </c>
      <c r="G28" s="43">
        <v>12</v>
      </c>
      <c r="H28" s="21"/>
      <c r="I28" s="21">
        <f t="shared" si="0"/>
        <v>0</v>
      </c>
      <c r="J28" s="22"/>
      <c r="K28" s="21">
        <f t="shared" si="1"/>
        <v>0</v>
      </c>
      <c r="L28" s="21"/>
      <c r="M28" s="21">
        <f t="shared" si="3"/>
        <v>0</v>
      </c>
      <c r="N28" s="5"/>
      <c r="O28" s="5"/>
      <c r="P28" s="5"/>
    </row>
    <row r="29" spans="2:18" ht="19.5" customHeight="1" thickBot="1">
      <c r="B29" s="37"/>
      <c r="C29" s="37"/>
      <c r="D29" s="37"/>
      <c r="E29" s="37"/>
      <c r="F29" s="37"/>
      <c r="G29" s="37"/>
      <c r="H29" s="6" t="s">
        <v>23</v>
      </c>
      <c r="I29" s="6">
        <f>SUM(I8:I28)</f>
        <v>0</v>
      </c>
      <c r="J29" s="7"/>
      <c r="K29" s="8"/>
      <c r="L29" s="9"/>
      <c r="M29" s="9"/>
      <c r="N29" s="5"/>
      <c r="O29" s="5"/>
      <c r="P29" s="5"/>
      <c r="R29" s="10"/>
    </row>
    <row r="30" spans="2:18" ht="19.5" customHeight="1" thickBot="1">
      <c r="B30" s="38"/>
      <c r="C30" s="38"/>
      <c r="D30" s="38"/>
      <c r="E30" s="38"/>
      <c r="F30" s="38"/>
      <c r="G30" s="38"/>
      <c r="H30" s="11"/>
      <c r="J30" s="12" t="s">
        <v>24</v>
      </c>
      <c r="K30" s="12">
        <f>SUM(K8:K29)</f>
        <v>0</v>
      </c>
      <c r="L30" s="13"/>
      <c r="M30" s="14"/>
      <c r="N30" s="5"/>
      <c r="O30" s="5"/>
      <c r="P30" s="5"/>
      <c r="R30" s="10"/>
    </row>
    <row r="31" spans="2:16" ht="25.5" customHeight="1">
      <c r="B31" s="38"/>
      <c r="C31" s="38"/>
      <c r="D31" s="38"/>
      <c r="E31" s="38"/>
      <c r="F31" s="38"/>
      <c r="G31" s="38"/>
      <c r="H31" s="15"/>
      <c r="I31" s="16"/>
      <c r="J31" s="9"/>
      <c r="K31" s="9"/>
      <c r="L31" s="17" t="s">
        <v>25</v>
      </c>
      <c r="M31" s="17">
        <f>SUM(M8:M30)</f>
        <v>0</v>
      </c>
      <c r="N31" s="5"/>
      <c r="O31" s="5"/>
      <c r="P31" s="5"/>
    </row>
    <row r="32" spans="2:16" s="18" customFormat="1" ht="21.75" customHeight="1">
      <c r="B32" s="39" t="s">
        <v>26</v>
      </c>
      <c r="C32" s="39"/>
      <c r="D32" s="39"/>
      <c r="E32" s="39"/>
      <c r="F32" s="39"/>
      <c r="G32" s="39"/>
      <c r="H32" s="39"/>
      <c r="I32" s="40" t="s">
        <v>27</v>
      </c>
      <c r="J32" s="40"/>
      <c r="K32" s="40"/>
      <c r="L32" s="40"/>
      <c r="M32" s="40"/>
      <c r="N32" s="19"/>
      <c r="O32" s="19"/>
      <c r="P32" s="19"/>
    </row>
    <row r="33" spans="2:16" s="18" customFormat="1" ht="21" customHeight="1">
      <c r="B33" s="39"/>
      <c r="C33" s="39"/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19"/>
      <c r="O33" s="19"/>
      <c r="P33" s="19"/>
    </row>
    <row r="34" spans="2:16" s="18" customFormat="1" ht="48" customHeight="1">
      <c r="B34" s="41" t="s">
        <v>28</v>
      </c>
      <c r="C34" s="41"/>
      <c r="D34" s="41"/>
      <c r="E34" s="41"/>
      <c r="F34" s="41"/>
      <c r="G34" s="41"/>
      <c r="H34" s="41"/>
      <c r="I34" s="40"/>
      <c r="J34" s="40"/>
      <c r="K34" s="40"/>
      <c r="L34" s="40"/>
      <c r="M34" s="40"/>
      <c r="N34" s="19"/>
      <c r="O34" s="19"/>
      <c r="P34" s="19"/>
    </row>
  </sheetData>
  <sheetProtection selectLockedCells="1" selectUnlockedCells="1"/>
  <mergeCells count="7">
    <mergeCell ref="B3:I4"/>
    <mergeCell ref="J3:M5"/>
    <mergeCell ref="B5:I5"/>
    <mergeCell ref="B29:G31"/>
    <mergeCell ref="B32:H33"/>
    <mergeCell ref="I32:M34"/>
    <mergeCell ref="B34:H34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2020-02-12T10:26:37Z</cp:lastPrinted>
  <dcterms:created xsi:type="dcterms:W3CDTF">2019-06-06T06:04:08Z</dcterms:created>
  <dcterms:modified xsi:type="dcterms:W3CDTF">2020-05-13T08:32:34Z</dcterms:modified>
  <cp:category/>
  <cp:version/>
  <cp:contentType/>
  <cp:contentStatus/>
</cp:coreProperties>
</file>